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c\Progetto di Strutture in zona Sismica Ghersi\Fogli di Calcolo\PIlastri\"/>
    </mc:Choice>
  </mc:AlternateContent>
  <bookViews>
    <workbookView xWindow="0" yWindow="0" windowWidth="20490" windowHeight="7515" tabRatio="564"/>
  </bookViews>
  <sheets>
    <sheet name="Resistenza a taglio Pilastro 6" sheetId="1" r:id="rId1"/>
  </sheets>
  <externalReferences>
    <externalReference r:id="rId2"/>
  </externalReferences>
  <definedNames>
    <definedName name="asc">'[1]M-N'!$B$10</definedName>
    <definedName name="aswc">'[1]M-N'!$B$15</definedName>
    <definedName name="bw">'[1]M-N'!$B$1</definedName>
    <definedName name="EpsCu">'[1]M-N'!$J$1</definedName>
    <definedName name="fcd">'[1]M-N'!$F$2</definedName>
    <definedName name="fck">'[1]M-N'!$F$1</definedName>
    <definedName name="fyd">'[1]M-N'!$F$4</definedName>
    <definedName name="fyk">'[1]M-N'!$F$3</definedName>
    <definedName name="Lc">'[1]M-N'!$B$3</definedName>
    <definedName name="Lcw">'[1]M-N'!$B$4</definedName>
    <definedName name="Lw">'[1]M-N'!$B$2</definedName>
    <definedName name="X">'[1]M-N'!$B$22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8" i="1" l="1"/>
  <c r="I18" i="1"/>
  <c r="M11" i="1" s="1"/>
  <c r="H18" i="1"/>
  <c r="G18" i="1"/>
  <c r="F18" i="1"/>
  <c r="M8" i="1" s="1"/>
  <c r="N8" i="1" s="1"/>
  <c r="E18" i="1"/>
  <c r="M7" i="1" s="1"/>
  <c r="N7" i="1" s="1"/>
  <c r="M10" i="1"/>
  <c r="N10" i="1" s="1"/>
  <c r="H10" i="1"/>
  <c r="M12" i="1"/>
  <c r="N12" i="1" s="1"/>
  <c r="M9" i="1" l="1"/>
  <c r="N9" i="1" s="1"/>
  <c r="N11" i="1"/>
  <c r="D10" i="1" l="1"/>
</calcChain>
</file>

<file path=xl/comments1.xml><?xml version="1.0" encoding="utf-8"?>
<comments xmlns="http://schemas.openxmlformats.org/spreadsheetml/2006/main">
  <authors>
    <author>Pc</author>
  </authors>
  <commentList>
    <comment ref="L17" authorId="0" shapeId="0">
      <text>
        <r>
          <rPr>
            <b/>
            <sz val="9"/>
            <color indexed="81"/>
            <rFont val="Tahoma"/>
            <family val="2"/>
          </rPr>
          <t>Pc:</t>
        </r>
        <r>
          <rPr>
            <sz val="9"/>
            <color indexed="81"/>
            <rFont val="Tahoma"/>
            <family val="2"/>
          </rPr>
          <t xml:space="preserve">
fattore di sovraresistenza </t>
        </r>
        <r>
          <rPr>
            <sz val="11"/>
            <color indexed="81"/>
            <rFont val="Tahoma"/>
            <family val="2"/>
          </rPr>
          <t>γ</t>
        </r>
        <r>
          <rPr>
            <sz val="8"/>
            <color indexed="81"/>
            <rFont val="Tahoma"/>
            <family val="2"/>
          </rPr>
          <t>Rd per tener conto della possibilità che l'acciaio delle barre longitudinali abbiano una tensiona di svervamento maggiore del previsto (e, in particolare che questa variazione si abbia solo per le barre longitudinali e non anche per le staffe).</t>
        </r>
      </text>
    </comment>
  </commentList>
</comments>
</file>

<file path=xl/sharedStrings.xml><?xml version="1.0" encoding="utf-8"?>
<sst xmlns="http://schemas.openxmlformats.org/spreadsheetml/2006/main" count="82" uniqueCount="46">
  <si>
    <t>Resistenza a taglio</t>
  </si>
  <si>
    <t>b</t>
  </si>
  <si>
    <t>cm</t>
  </si>
  <si>
    <t>V</t>
  </si>
  <si>
    <t>Asw</t>
  </si>
  <si>
    <t>h</t>
  </si>
  <si>
    <t xml:space="preserve"> [cm2/m]</t>
  </si>
  <si>
    <t>c</t>
  </si>
  <si>
    <t>d</t>
  </si>
  <si>
    <t>Dati Acciaio B450C</t>
  </si>
  <si>
    <t>fyd</t>
  </si>
  <si>
    <t>MPa</t>
  </si>
  <si>
    <t>fcd</t>
  </si>
  <si>
    <t xml:space="preserve">1° campata </t>
  </si>
  <si>
    <t xml:space="preserve">2° campata </t>
  </si>
  <si>
    <t xml:space="preserve">3° campata </t>
  </si>
  <si>
    <t xml:space="preserve">4° campata </t>
  </si>
  <si>
    <t xml:space="preserve">5° campata </t>
  </si>
  <si>
    <t>cot ϑ</t>
  </si>
  <si>
    <t>CD"A"</t>
  </si>
  <si>
    <t>CD"B"</t>
  </si>
  <si>
    <r>
      <rPr>
        <sz val="11"/>
        <rFont val="Calibri"/>
        <family val="2"/>
        <scheme val="minor"/>
      </rPr>
      <t xml:space="preserve"> γ</t>
    </r>
    <r>
      <rPr>
        <sz val="8"/>
        <rFont val="Calibri"/>
        <family val="2"/>
        <scheme val="minor"/>
      </rPr>
      <t>Rd</t>
    </r>
    <r>
      <rPr>
        <sz val="10"/>
        <rFont val="Calibri"/>
        <family val="2"/>
        <scheme val="minor"/>
      </rPr>
      <t xml:space="preserve"> </t>
    </r>
  </si>
  <si>
    <r>
      <t>M</t>
    </r>
    <r>
      <rPr>
        <sz val="8"/>
        <rFont val="Arial"/>
        <family val="2"/>
      </rPr>
      <t>R</t>
    </r>
  </si>
  <si>
    <t>Pilastro 6</t>
  </si>
  <si>
    <r>
      <t>M</t>
    </r>
    <r>
      <rPr>
        <sz val="8"/>
        <rFont val="Arial"/>
        <family val="2"/>
      </rPr>
      <t>Rd</t>
    </r>
    <r>
      <rPr>
        <sz val="10"/>
        <rFont val="Arial"/>
        <family val="2"/>
      </rPr>
      <t xml:space="preserve"> (Sup)</t>
    </r>
  </si>
  <si>
    <r>
      <t>M</t>
    </r>
    <r>
      <rPr>
        <sz val="8"/>
        <rFont val="Arial"/>
        <family val="2"/>
      </rPr>
      <t>Rd</t>
    </r>
    <r>
      <rPr>
        <sz val="10"/>
        <rFont val="Arial"/>
        <family val="2"/>
      </rPr>
      <t xml:space="preserve"> (Inf)</t>
    </r>
  </si>
  <si>
    <t>I Ordine</t>
  </si>
  <si>
    <t>II Ordine</t>
  </si>
  <si>
    <t>III Ordine</t>
  </si>
  <si>
    <t>IV Ordine</t>
  </si>
  <si>
    <t xml:space="preserve"> </t>
  </si>
  <si>
    <t>V Ordine</t>
  </si>
  <si>
    <t>VI Ordine</t>
  </si>
  <si>
    <t>Armature Trasversali del Pilastro 6 (Staffe)</t>
  </si>
  <si>
    <t>Ordine</t>
  </si>
  <si>
    <t>I</t>
  </si>
  <si>
    <t>II</t>
  </si>
  <si>
    <t>III</t>
  </si>
  <si>
    <t>IV</t>
  </si>
  <si>
    <t>VI</t>
  </si>
  <si>
    <t xml:space="preserve">6° campata </t>
  </si>
  <si>
    <t>I,II,III ordine</t>
  </si>
  <si>
    <t xml:space="preserve">Altezza interpiano[m] </t>
  </si>
  <si>
    <t xml:space="preserve">Altezza netta[m] </t>
  </si>
  <si>
    <t>Sezione trasversale Trave</t>
  </si>
  <si>
    <t xml:space="preserve"> Sezione trasversale Trave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</si>
</sst>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color theme="1"/>
      <name val="Calibri"/>
      <family val="2"/>
      <scheme val="minor"/>
    </font>
    <font>
      <sz val="11"/>
      <color rgb="FFFF0000"/>
      <name val="Calibri"/>
      <family val="2"/>
      <scheme val="minor"/>
    </font>
    <font>
      <sz val="10"/>
      <name val="Arial"/>
      <family val="2"/>
    </font>
    <font>
      <b/>
      <sz val="14"/>
      <color rgb="FFFF0000"/>
      <name val="Arial"/>
      <family val="2"/>
    </font>
    <font>
      <b/>
      <sz val="10"/>
      <name val="Arial"/>
      <family val="2"/>
    </font>
    <font>
      <sz val="11"/>
      <name val="Calibri"/>
      <family val="2"/>
      <scheme val="minor"/>
    </font>
    <font>
      <sz val="10"/>
      <color rgb="FFFF0000"/>
      <name val="Arial"/>
      <family val="2"/>
    </font>
    <font>
      <sz val="10"/>
      <name val="Calibri"/>
      <family val="2"/>
      <scheme val="minor"/>
    </font>
    <font>
      <sz val="8"/>
      <name val="Calibri"/>
      <family val="2"/>
      <scheme val="minor"/>
    </font>
    <font>
      <sz val="8"/>
      <name val="Arial"/>
      <family val="2"/>
    </font>
    <font>
      <b/>
      <sz val="9"/>
      <color indexed="81"/>
      <name val="Tahoma"/>
      <family val="2"/>
    </font>
    <font>
      <sz val="9"/>
      <color indexed="81"/>
      <name val="Tahoma"/>
      <family val="2"/>
    </font>
    <font>
      <sz val="11"/>
      <color indexed="81"/>
      <name val="Tahoma"/>
      <family val="2"/>
    </font>
    <font>
      <sz val="8"/>
      <color indexed="81"/>
      <name val="Tahoma"/>
      <family val="2"/>
    </font>
  </fonts>
  <fills count="6">
    <fill>
      <patternFill patternType="none"/>
    </fill>
    <fill>
      <patternFill patternType="gray125"/>
    </fill>
    <fill>
      <patternFill patternType="solid">
        <fgColor theme="4" tint="-0.249977111117893"/>
        <bgColor indexed="64"/>
      </patternFill>
    </fill>
    <fill>
      <patternFill patternType="solid">
        <fgColor theme="0"/>
        <bgColor indexed="64"/>
      </patternFill>
    </fill>
    <fill>
      <patternFill patternType="solid">
        <fgColor theme="4" tint="0.39997558519241921"/>
        <bgColor indexed="64"/>
      </patternFill>
    </fill>
    <fill>
      <patternFill patternType="solid">
        <fgColor theme="4" tint="0.79998168889431442"/>
        <bgColor indexed="64"/>
      </patternFill>
    </fill>
  </fills>
  <borders count="11">
    <border>
      <left/>
      <right/>
      <top/>
      <bottom/>
      <diagonal/>
    </border>
    <border>
      <left style="thin">
        <color indexed="64"/>
      </left>
      <right/>
      <top style="thin">
        <color indexed="64"/>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38">
    <xf numFmtId="0" fontId="0" fillId="0" borderId="0" xfId="0"/>
    <xf numFmtId="0" fontId="0" fillId="0" borderId="0" xfId="0" applyAlignment="1">
      <alignment horizontal="center" vertical="center"/>
    </xf>
    <xf numFmtId="0" fontId="2" fillId="0" borderId="0" xfId="1" applyAlignment="1">
      <alignment horizontal="center" vertical="center"/>
    </xf>
    <xf numFmtId="0" fontId="2" fillId="4" borderId="10" xfId="1" applyFill="1" applyBorder="1" applyAlignment="1">
      <alignment horizontal="center" vertical="center"/>
    </xf>
    <xf numFmtId="0" fontId="6" fillId="0" borderId="10" xfId="1" applyFont="1" applyBorder="1" applyAlignment="1">
      <alignment horizontal="center" vertical="center"/>
    </xf>
    <xf numFmtId="0" fontId="2" fillId="0" borderId="10" xfId="1" applyBorder="1" applyAlignment="1">
      <alignment horizontal="center" vertical="center"/>
    </xf>
    <xf numFmtId="0" fontId="2" fillId="3" borderId="10" xfId="1" applyFont="1" applyFill="1" applyBorder="1" applyAlignment="1">
      <alignment horizontal="center" vertical="center"/>
    </xf>
    <xf numFmtId="164" fontId="2" fillId="3" borderId="10" xfId="1" applyNumberFormat="1" applyFont="1" applyFill="1" applyBorder="1" applyAlignment="1">
      <alignment horizontal="center" vertical="center"/>
    </xf>
    <xf numFmtId="0" fontId="5" fillId="3" borderId="10" xfId="0" applyFont="1" applyFill="1" applyBorder="1" applyAlignment="1">
      <alignment horizontal="center" vertical="center"/>
    </xf>
    <xf numFmtId="0" fontId="2" fillId="0" borderId="10" xfId="1" applyFont="1" applyBorder="1" applyAlignment="1">
      <alignment horizontal="center" vertical="center"/>
    </xf>
    <xf numFmtId="0" fontId="1" fillId="4" borderId="10" xfId="0" applyFont="1" applyFill="1" applyBorder="1" applyAlignment="1">
      <alignment horizontal="center" vertical="center"/>
    </xf>
    <xf numFmtId="0" fontId="7" fillId="5" borderId="10" xfId="1" applyFont="1" applyFill="1" applyBorder="1" applyAlignment="1">
      <alignment horizontal="center" vertical="center"/>
    </xf>
    <xf numFmtId="2" fontId="2" fillId="0" borderId="10" xfId="1" applyNumberFormat="1" applyBorder="1" applyAlignment="1">
      <alignment horizontal="center" vertical="center"/>
    </xf>
    <xf numFmtId="164" fontId="2" fillId="0" borderId="10" xfId="1" applyNumberFormat="1" applyBorder="1" applyAlignment="1">
      <alignment horizontal="center" vertical="center"/>
    </xf>
    <xf numFmtId="0" fontId="3" fillId="0" borderId="0" xfId="1"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5" fillId="5" borderId="7" xfId="1" applyFont="1" applyFill="1" applyBorder="1" applyAlignment="1">
      <alignment horizontal="center" vertical="center"/>
    </xf>
    <xf numFmtId="0" fontId="5" fillId="5" borderId="9" xfId="1" applyFont="1" applyFill="1" applyBorder="1" applyAlignment="1">
      <alignment horizontal="center" vertical="center"/>
    </xf>
    <xf numFmtId="0" fontId="6" fillId="5" borderId="1" xfId="1" applyFont="1" applyFill="1" applyBorder="1" applyAlignment="1">
      <alignment horizontal="center" vertical="center"/>
    </xf>
    <xf numFmtId="0" fontId="6" fillId="5" borderId="3" xfId="1" applyFont="1" applyFill="1" applyBorder="1" applyAlignment="1">
      <alignment horizontal="center" vertical="center"/>
    </xf>
    <xf numFmtId="0" fontId="6" fillId="5" borderId="4" xfId="1" applyFont="1" applyFill="1" applyBorder="1" applyAlignment="1">
      <alignment horizontal="center" vertical="center"/>
    </xf>
    <xf numFmtId="0" fontId="6" fillId="5" borderId="6" xfId="1" applyFont="1" applyFill="1" applyBorder="1" applyAlignment="1">
      <alignment horizontal="center" vertical="center"/>
    </xf>
    <xf numFmtId="0" fontId="5" fillId="3" borderId="7" xfId="0" applyFont="1" applyFill="1" applyBorder="1" applyAlignment="1">
      <alignment horizontal="center" vertical="center"/>
    </xf>
    <xf numFmtId="0" fontId="5" fillId="3" borderId="9" xfId="0" applyFont="1" applyFill="1" applyBorder="1" applyAlignment="1">
      <alignment horizontal="center" vertical="center"/>
    </xf>
    <xf numFmtId="0" fontId="4" fillId="2" borderId="7" xfId="1" applyFont="1" applyFill="1" applyBorder="1" applyAlignment="1">
      <alignment horizontal="center" vertical="center"/>
    </xf>
    <xf numFmtId="0" fontId="4" fillId="2" borderId="8" xfId="1" applyFont="1" applyFill="1" applyBorder="1" applyAlignment="1">
      <alignment horizontal="center" vertical="center"/>
    </xf>
    <xf numFmtId="0" fontId="4" fillId="2" borderId="9" xfId="1" applyFont="1" applyFill="1" applyBorder="1" applyAlignment="1">
      <alignment horizontal="center"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3" fillId="0" borderId="5" xfId="1" applyFont="1" applyBorder="1" applyAlignment="1">
      <alignment horizontal="center" vertical="center"/>
    </xf>
    <xf numFmtId="0" fontId="3" fillId="0" borderId="6" xfId="1" applyFont="1" applyBorder="1" applyAlignment="1">
      <alignment horizontal="center" vertical="center"/>
    </xf>
    <xf numFmtId="0" fontId="2" fillId="3" borderId="7" xfId="1" applyFont="1" applyFill="1" applyBorder="1" applyAlignment="1">
      <alignment horizontal="center" vertical="center"/>
    </xf>
    <xf numFmtId="0" fontId="2" fillId="3" borderId="9" xfId="1" applyFont="1" applyFill="1" applyBorder="1" applyAlignment="1">
      <alignment horizontal="center" vertical="center"/>
    </xf>
    <xf numFmtId="0" fontId="5" fillId="3" borderId="8" xfId="0" applyFont="1" applyFill="1" applyBorder="1" applyAlignment="1">
      <alignment horizontal="center" vertical="center"/>
    </xf>
  </cellXfs>
  <cellStyles count="2">
    <cellStyle name="Normale" xfId="0" builtinId="0"/>
    <cellStyle name="Normale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c/Costruzioni%20in%20zona%20sismica/progetto/VerificaPare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N"/>
      <sheetName val="Taglio"/>
      <sheetName val="Scorrimento"/>
    </sheetNames>
    <sheetDataSet>
      <sheetData sheetId="0">
        <row r="1">
          <cell r="B1">
            <v>30</v>
          </cell>
          <cell r="F1">
            <v>25</v>
          </cell>
          <cell r="J1">
            <v>3.5000000000000001E-3</v>
          </cell>
        </row>
        <row r="2">
          <cell r="B2">
            <v>350</v>
          </cell>
          <cell r="F2">
            <v>14.166666666666666</v>
          </cell>
        </row>
        <row r="3">
          <cell r="B3">
            <v>70</v>
          </cell>
          <cell r="F3">
            <v>450</v>
          </cell>
        </row>
        <row r="4">
          <cell r="B4">
            <v>210</v>
          </cell>
          <cell r="F4">
            <v>391.304347826087</v>
          </cell>
        </row>
        <row r="10">
          <cell r="B10">
            <v>107.71174812307862</v>
          </cell>
        </row>
        <row r="15">
          <cell r="B15">
            <v>16.126842288427603</v>
          </cell>
        </row>
        <row r="22">
          <cell r="B22">
            <v>69.099838005702253</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K47"/>
  <sheetViews>
    <sheetView tabSelected="1" zoomScaleNormal="100" workbookViewId="0">
      <selection activeCell="J8" sqref="J8"/>
    </sheetView>
  </sheetViews>
  <sheetFormatPr defaultRowHeight="15" x14ac:dyDescent="0.25"/>
  <cols>
    <col min="1" max="1" width="9.140625" style="1" customWidth="1"/>
    <col min="2" max="2" width="9.85546875" style="1" customWidth="1"/>
    <col min="3" max="3" width="10.140625" style="1" customWidth="1"/>
    <col min="4" max="4" width="10.28515625" style="1" customWidth="1"/>
    <col min="5" max="5" width="10.42578125" style="1" customWidth="1"/>
    <col min="6" max="7" width="10.140625" style="1" customWidth="1"/>
    <col min="8" max="8" width="10.42578125" style="1" customWidth="1"/>
    <col min="9" max="9" width="10.28515625" style="1" customWidth="1"/>
    <col min="10" max="12" width="10.140625" style="1" customWidth="1"/>
    <col min="13" max="24" width="9.140625" style="1"/>
    <col min="25" max="25" width="10.28515625" style="1" customWidth="1"/>
    <col min="26" max="28" width="10.140625" style="1" customWidth="1"/>
    <col min="29" max="29" width="10.28515625" style="1" customWidth="1"/>
    <col min="30" max="33" width="9.140625" style="1"/>
    <col min="34" max="34" width="9.7109375" style="1" customWidth="1"/>
    <col min="35" max="36" width="9.140625" style="1"/>
    <col min="37" max="37" width="9.140625" style="1" customWidth="1"/>
    <col min="38" max="16384" width="9.140625" style="1"/>
  </cols>
  <sheetData>
    <row r="1" spans="2:37" ht="15" customHeight="1" x14ac:dyDescent="0.25">
      <c r="B1" s="29" t="s">
        <v>0</v>
      </c>
      <c r="C1" s="30"/>
      <c r="D1" s="30"/>
      <c r="E1" s="30"/>
      <c r="F1" s="30"/>
      <c r="G1" s="30"/>
      <c r="H1" s="30"/>
      <c r="I1" s="30"/>
      <c r="J1" s="30"/>
      <c r="K1" s="30"/>
      <c r="L1" s="30"/>
      <c r="M1" s="30"/>
      <c r="N1" s="30"/>
      <c r="O1" s="30"/>
      <c r="P1" s="30"/>
      <c r="Q1" s="30"/>
      <c r="R1" s="30"/>
      <c r="S1" s="30"/>
      <c r="T1" s="30"/>
      <c r="U1" s="31"/>
    </row>
    <row r="2" spans="2:37" ht="15" customHeight="1" x14ac:dyDescent="0.25">
      <c r="B2" s="32"/>
      <c r="C2" s="33"/>
      <c r="D2" s="33"/>
      <c r="E2" s="33"/>
      <c r="F2" s="33"/>
      <c r="G2" s="33"/>
      <c r="H2" s="33"/>
      <c r="I2" s="33"/>
      <c r="J2" s="33"/>
      <c r="K2" s="33"/>
      <c r="L2" s="33"/>
      <c r="M2" s="33"/>
      <c r="N2" s="33"/>
      <c r="O2" s="33"/>
      <c r="P2" s="33"/>
      <c r="Q2" s="33"/>
      <c r="R2" s="33"/>
      <c r="S2" s="33"/>
      <c r="T2" s="33"/>
      <c r="U2" s="34"/>
    </row>
    <row r="3" spans="2:37" ht="15" customHeight="1" x14ac:dyDescent="0.25">
      <c r="B3" s="14"/>
      <c r="C3" s="14"/>
      <c r="D3" s="14"/>
      <c r="E3" s="14"/>
      <c r="F3" s="14"/>
      <c r="G3" s="14"/>
      <c r="H3" s="14"/>
      <c r="I3" s="14"/>
      <c r="J3" s="14"/>
      <c r="K3" s="14"/>
      <c r="L3" s="14"/>
      <c r="M3" s="14"/>
      <c r="N3" s="14"/>
      <c r="O3" s="14"/>
      <c r="P3" s="14"/>
      <c r="Q3" s="14"/>
      <c r="R3" s="14"/>
      <c r="S3" s="14"/>
      <c r="T3" s="14"/>
      <c r="U3" s="14"/>
    </row>
    <row r="4" spans="2:37" ht="15" customHeight="1" x14ac:dyDescent="0.25">
      <c r="B4" s="14"/>
      <c r="C4" s="14"/>
      <c r="D4" s="14"/>
      <c r="E4" s="14"/>
      <c r="F4" s="14"/>
      <c r="G4" s="14"/>
      <c r="H4" s="14"/>
      <c r="I4" s="14"/>
      <c r="J4" s="14"/>
      <c r="K4" s="14"/>
      <c r="L4" s="14"/>
      <c r="M4" s="14"/>
      <c r="N4" s="14"/>
      <c r="O4" s="14"/>
      <c r="P4" s="14"/>
      <c r="Q4" s="14"/>
      <c r="R4" s="14"/>
      <c r="S4" s="14"/>
      <c r="T4" s="14"/>
      <c r="U4" s="14"/>
    </row>
    <row r="5" spans="2:37" ht="15" customHeight="1" x14ac:dyDescent="0.25">
      <c r="C5" s="15" t="s">
        <v>41</v>
      </c>
      <c r="D5" s="16"/>
      <c r="E5" s="17"/>
      <c r="G5" s="15" t="s">
        <v>41</v>
      </c>
      <c r="H5" s="16"/>
      <c r="I5" s="17"/>
      <c r="K5" s="24" t="s">
        <v>33</v>
      </c>
      <c r="L5" s="37"/>
      <c r="M5" s="37"/>
      <c r="N5" s="37"/>
      <c r="O5" s="25"/>
    </row>
    <row r="6" spans="2:37" x14ac:dyDescent="0.25">
      <c r="C6" s="26" t="s">
        <v>45</v>
      </c>
      <c r="D6" s="27"/>
      <c r="E6" s="28"/>
      <c r="G6" s="26" t="s">
        <v>44</v>
      </c>
      <c r="H6" s="27"/>
      <c r="I6" s="28"/>
      <c r="K6" s="35" t="s">
        <v>34</v>
      </c>
      <c r="L6" s="36"/>
      <c r="M6" s="6" t="s">
        <v>3</v>
      </c>
      <c r="N6" s="15" t="s">
        <v>4</v>
      </c>
      <c r="O6" s="17"/>
      <c r="AK6" s="2"/>
    </row>
    <row r="7" spans="2:37" x14ac:dyDescent="0.25">
      <c r="C7" s="3" t="s">
        <v>1</v>
      </c>
      <c r="D7" s="4">
        <v>30</v>
      </c>
      <c r="E7" s="5" t="s">
        <v>2</v>
      </c>
      <c r="G7" s="3" t="s">
        <v>1</v>
      </c>
      <c r="H7" s="4">
        <v>30</v>
      </c>
      <c r="I7" s="5" t="s">
        <v>2</v>
      </c>
      <c r="K7" s="24" t="s">
        <v>35</v>
      </c>
      <c r="L7" s="25"/>
      <c r="M7" s="7">
        <f>$M$17*((F21+F22)/E$18)</f>
        <v>211.79999999999998</v>
      </c>
      <c r="N7" s="7">
        <f t="shared" ref="N7:N12" si="0">M7*1000/(0.9*$D$10*$D$13*$Q$16)</f>
        <v>9.1123346937300411</v>
      </c>
      <c r="O7" s="8" t="s">
        <v>6</v>
      </c>
      <c r="AK7" s="2"/>
    </row>
    <row r="8" spans="2:37" x14ac:dyDescent="0.25">
      <c r="C8" s="3" t="s">
        <v>5</v>
      </c>
      <c r="D8" s="4">
        <v>70</v>
      </c>
      <c r="E8" s="5" t="s">
        <v>2</v>
      </c>
      <c r="G8" s="3" t="s">
        <v>5</v>
      </c>
      <c r="H8" s="4">
        <v>60</v>
      </c>
      <c r="I8" s="5" t="s">
        <v>2</v>
      </c>
      <c r="K8" s="24" t="s">
        <v>36</v>
      </c>
      <c r="L8" s="25"/>
      <c r="M8" s="7">
        <f>$M$17*((K21+K22)/$F$18)</f>
        <v>243.74879999999999</v>
      </c>
      <c r="N8" s="7">
        <f t="shared" si="0"/>
        <v>10.486877463621649</v>
      </c>
      <c r="O8" s="8" t="s">
        <v>6</v>
      </c>
      <c r="AK8" s="2"/>
    </row>
    <row r="9" spans="2:37" x14ac:dyDescent="0.25">
      <c r="C9" s="3" t="s">
        <v>7</v>
      </c>
      <c r="D9" s="4">
        <v>4</v>
      </c>
      <c r="E9" s="5" t="s">
        <v>2</v>
      </c>
      <c r="G9" s="3" t="s">
        <v>7</v>
      </c>
      <c r="H9" s="4">
        <v>4</v>
      </c>
      <c r="I9" s="5" t="s">
        <v>2</v>
      </c>
      <c r="K9" s="24" t="s">
        <v>37</v>
      </c>
      <c r="L9" s="25"/>
      <c r="M9" s="7">
        <f>$M$17*((F25+F26)/G18)</f>
        <v>230.75519999999997</v>
      </c>
      <c r="N9" s="7">
        <f t="shared" si="0"/>
        <v>9.9278499278499268</v>
      </c>
      <c r="O9" s="8" t="s">
        <v>6</v>
      </c>
      <c r="AK9" s="2"/>
    </row>
    <row r="10" spans="2:37" x14ac:dyDescent="0.25">
      <c r="C10" s="3" t="s">
        <v>8</v>
      </c>
      <c r="D10" s="9">
        <f>D8-D9</f>
        <v>66</v>
      </c>
      <c r="E10" s="5" t="s">
        <v>2</v>
      </c>
      <c r="G10" s="3" t="s">
        <v>8</v>
      </c>
      <c r="H10" s="9">
        <f>H8-H9</f>
        <v>56</v>
      </c>
      <c r="I10" s="5" t="s">
        <v>2</v>
      </c>
      <c r="K10" s="24" t="s">
        <v>38</v>
      </c>
      <c r="L10" s="25"/>
      <c r="M10" s="7">
        <f>$M$17*((K25+K26)/H18)</f>
        <v>182.55692307692303</v>
      </c>
      <c r="N10" s="7">
        <f t="shared" si="0"/>
        <v>7.8542010563477449</v>
      </c>
      <c r="O10" s="8" t="s">
        <v>6</v>
      </c>
    </row>
    <row r="11" spans="2:37" x14ac:dyDescent="0.25">
      <c r="K11" s="24" t="s">
        <v>3</v>
      </c>
      <c r="L11" s="25"/>
      <c r="M11" s="7">
        <f>$M$17*((F29+F30)/I18)</f>
        <v>143.20153846153843</v>
      </c>
      <c r="N11" s="7">
        <f t="shared" si="0"/>
        <v>6.1610025831850503</v>
      </c>
      <c r="O11" s="8" t="s">
        <v>6</v>
      </c>
    </row>
    <row r="12" spans="2:37" x14ac:dyDescent="0.25">
      <c r="C12" s="26" t="s">
        <v>9</v>
      </c>
      <c r="D12" s="27"/>
      <c r="E12" s="28"/>
      <c r="K12" s="24" t="s">
        <v>39</v>
      </c>
      <c r="L12" s="25"/>
      <c r="M12" s="7">
        <f>$M$17*((K29+K30)/J18)</f>
        <v>129.01846153846151</v>
      </c>
      <c r="N12" s="7">
        <f t="shared" si="0"/>
        <v>5.5507998262917742</v>
      </c>
      <c r="O12" s="8" t="s">
        <v>6</v>
      </c>
    </row>
    <row r="13" spans="2:37" x14ac:dyDescent="0.25">
      <c r="C13" s="3" t="s">
        <v>10</v>
      </c>
      <c r="D13" s="9">
        <v>391.3</v>
      </c>
      <c r="E13" s="5" t="s">
        <v>11</v>
      </c>
    </row>
    <row r="14" spans="2:37" x14ac:dyDescent="0.25">
      <c r="C14" s="3" t="s">
        <v>12</v>
      </c>
      <c r="D14" s="9">
        <v>14.17</v>
      </c>
      <c r="E14" s="5" t="s">
        <v>11</v>
      </c>
    </row>
    <row r="16" spans="2:37" x14ac:dyDescent="0.25">
      <c r="E16" s="10" t="s">
        <v>13</v>
      </c>
      <c r="F16" s="10" t="s">
        <v>14</v>
      </c>
      <c r="G16" s="10" t="s">
        <v>15</v>
      </c>
      <c r="H16" s="10" t="s">
        <v>16</v>
      </c>
      <c r="I16" s="10" t="s">
        <v>17</v>
      </c>
      <c r="J16" s="10" t="s">
        <v>40</v>
      </c>
      <c r="M16" s="10" t="s">
        <v>19</v>
      </c>
      <c r="N16" s="10" t="s">
        <v>20</v>
      </c>
      <c r="P16" s="3" t="s">
        <v>18</v>
      </c>
      <c r="Q16" s="9">
        <v>1</v>
      </c>
      <c r="R16" s="9" t="s">
        <v>19</v>
      </c>
    </row>
    <row r="17" spans="3:18" x14ac:dyDescent="0.25">
      <c r="C17" s="18" t="s">
        <v>42</v>
      </c>
      <c r="D17" s="19"/>
      <c r="E17" s="12">
        <v>3.7</v>
      </c>
      <c r="F17" s="12">
        <v>3.2</v>
      </c>
      <c r="G17" s="12">
        <v>3.2</v>
      </c>
      <c r="H17" s="12">
        <v>3.2</v>
      </c>
      <c r="I17" s="12">
        <v>3.2</v>
      </c>
      <c r="J17" s="12">
        <v>3.2</v>
      </c>
      <c r="L17" s="11" t="s">
        <v>21</v>
      </c>
      <c r="M17" s="5">
        <v>1.2</v>
      </c>
      <c r="N17" s="5">
        <v>1</v>
      </c>
      <c r="P17" s="3" t="s">
        <v>18</v>
      </c>
      <c r="Q17" s="9">
        <v>2</v>
      </c>
      <c r="R17" s="9" t="s">
        <v>20</v>
      </c>
    </row>
    <row r="18" spans="3:18" x14ac:dyDescent="0.25">
      <c r="C18" s="18" t="s">
        <v>43</v>
      </c>
      <c r="D18" s="19"/>
      <c r="E18" s="12">
        <f>E17-($D8/100)</f>
        <v>3</v>
      </c>
      <c r="F18" s="12">
        <f>F17-($D8/100)</f>
        <v>2.5</v>
      </c>
      <c r="G18" s="12">
        <f>G17-($D8/100)</f>
        <v>2.5</v>
      </c>
      <c r="H18" s="12">
        <f>H17-$H8/100</f>
        <v>2.6</v>
      </c>
      <c r="I18" s="12">
        <f>I17-$H8/100</f>
        <v>2.6</v>
      </c>
      <c r="J18" s="12">
        <f>J17-$H8/100</f>
        <v>2.6</v>
      </c>
    </row>
    <row r="19" spans="3:18" x14ac:dyDescent="0.25">
      <c r="C19" s="2"/>
      <c r="M19" s="2"/>
    </row>
    <row r="20" spans="3:18" x14ac:dyDescent="0.25">
      <c r="C20" s="15" t="s">
        <v>26</v>
      </c>
      <c r="D20" s="16"/>
      <c r="E20" s="16"/>
      <c r="F20" s="17"/>
      <c r="H20" s="15" t="s">
        <v>27</v>
      </c>
      <c r="I20" s="16"/>
      <c r="J20" s="16"/>
      <c r="K20" s="17"/>
      <c r="M20" s="2"/>
      <c r="Q20" s="2"/>
    </row>
    <row r="21" spans="3:18" x14ac:dyDescent="0.25">
      <c r="C21" s="20" t="s">
        <v>23</v>
      </c>
      <c r="D21" s="21"/>
      <c r="E21" s="3" t="s">
        <v>24</v>
      </c>
      <c r="F21" s="13">
        <v>264.48</v>
      </c>
      <c r="H21" s="20" t="s">
        <v>23</v>
      </c>
      <c r="I21" s="21"/>
      <c r="J21" s="3" t="s">
        <v>24</v>
      </c>
      <c r="K21" s="13">
        <v>253.57</v>
      </c>
    </row>
    <row r="22" spans="3:18" x14ac:dyDescent="0.25">
      <c r="C22" s="22"/>
      <c r="D22" s="23"/>
      <c r="E22" s="3" t="s">
        <v>25</v>
      </c>
      <c r="F22" s="13">
        <v>265.02</v>
      </c>
      <c r="H22" s="22"/>
      <c r="I22" s="23"/>
      <c r="J22" s="3" t="s">
        <v>25</v>
      </c>
      <c r="K22" s="13">
        <v>254.24</v>
      </c>
    </row>
    <row r="24" spans="3:18" x14ac:dyDescent="0.25">
      <c r="C24" s="15" t="s">
        <v>28</v>
      </c>
      <c r="D24" s="16"/>
      <c r="E24" s="16"/>
      <c r="F24" s="17"/>
      <c r="H24" s="15" t="s">
        <v>29</v>
      </c>
      <c r="I24" s="16"/>
      <c r="J24" s="16"/>
      <c r="K24" s="17"/>
    </row>
    <row r="25" spans="3:18" x14ac:dyDescent="0.25">
      <c r="C25" s="20" t="s">
        <v>23</v>
      </c>
      <c r="D25" s="21"/>
      <c r="E25" s="3" t="s">
        <v>24</v>
      </c>
      <c r="F25" s="13">
        <v>239.94</v>
      </c>
      <c r="H25" s="20" t="s">
        <v>23</v>
      </c>
      <c r="I25" s="21"/>
      <c r="J25" s="3" t="s">
        <v>24</v>
      </c>
      <c r="K25" s="13">
        <v>197.45</v>
      </c>
    </row>
    <row r="26" spans="3:18" x14ac:dyDescent="0.25">
      <c r="C26" s="22"/>
      <c r="D26" s="23"/>
      <c r="E26" s="3" t="s">
        <v>25</v>
      </c>
      <c r="F26" s="13">
        <v>240.8</v>
      </c>
      <c r="H26" s="22"/>
      <c r="I26" s="23"/>
      <c r="J26" s="3" t="s">
        <v>25</v>
      </c>
      <c r="K26" s="13">
        <v>198.09</v>
      </c>
    </row>
    <row r="28" spans="3:18" x14ac:dyDescent="0.25">
      <c r="C28" s="15" t="s">
        <v>31</v>
      </c>
      <c r="D28" s="16"/>
      <c r="E28" s="16"/>
      <c r="F28" s="17"/>
      <c r="H28" s="15" t="s">
        <v>32</v>
      </c>
      <c r="I28" s="16"/>
      <c r="J28" s="16"/>
      <c r="K28" s="17"/>
    </row>
    <row r="29" spans="3:18" x14ac:dyDescent="0.25">
      <c r="C29" s="20" t="s">
        <v>23</v>
      </c>
      <c r="D29" s="21"/>
      <c r="E29" s="3" t="s">
        <v>24</v>
      </c>
      <c r="F29" s="13">
        <v>154.52000000000001</v>
      </c>
      <c r="H29" s="20" t="s">
        <v>23</v>
      </c>
      <c r="I29" s="21"/>
      <c r="J29" s="3" t="s">
        <v>22</v>
      </c>
      <c r="K29" s="13">
        <v>139.09</v>
      </c>
      <c r="M29" s="2"/>
      <c r="N29" s="2"/>
    </row>
    <row r="30" spans="3:18" x14ac:dyDescent="0.25">
      <c r="C30" s="22"/>
      <c r="D30" s="23"/>
      <c r="E30" s="3" t="s">
        <v>25</v>
      </c>
      <c r="F30" s="13">
        <v>155.75</v>
      </c>
      <c r="H30" s="22"/>
      <c r="I30" s="23"/>
      <c r="J30" s="3" t="s">
        <v>22</v>
      </c>
      <c r="K30" s="13">
        <v>140.44999999999999</v>
      </c>
    </row>
    <row r="39" spans="3:14" x14ac:dyDescent="0.25">
      <c r="C39" s="2"/>
      <c r="D39" s="2"/>
      <c r="M39" s="2"/>
      <c r="N39" s="2"/>
    </row>
    <row r="47" spans="3:14" x14ac:dyDescent="0.25">
      <c r="I47" s="1" t="s">
        <v>30</v>
      </c>
    </row>
  </sheetData>
  <mergeCells count="29">
    <mergeCell ref="B1:U2"/>
    <mergeCell ref="C6:E6"/>
    <mergeCell ref="K6:L6"/>
    <mergeCell ref="N6:O6"/>
    <mergeCell ref="K5:O5"/>
    <mergeCell ref="G6:I6"/>
    <mergeCell ref="C5:E5"/>
    <mergeCell ref="K7:L7"/>
    <mergeCell ref="K10:L10"/>
    <mergeCell ref="K11:L11"/>
    <mergeCell ref="C12:E12"/>
    <mergeCell ref="K8:L8"/>
    <mergeCell ref="K9:L9"/>
    <mergeCell ref="G5:I5"/>
    <mergeCell ref="C17:D17"/>
    <mergeCell ref="C18:D18"/>
    <mergeCell ref="C28:F28"/>
    <mergeCell ref="H29:I30"/>
    <mergeCell ref="H28:K28"/>
    <mergeCell ref="K12:L12"/>
    <mergeCell ref="H21:I22"/>
    <mergeCell ref="C20:F20"/>
    <mergeCell ref="H20:K20"/>
    <mergeCell ref="C25:D26"/>
    <mergeCell ref="C24:F24"/>
    <mergeCell ref="H25:I26"/>
    <mergeCell ref="H24:K24"/>
    <mergeCell ref="C29:D30"/>
    <mergeCell ref="C21:D22"/>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Resistenza a taglio Pilastro 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dcterms:created xsi:type="dcterms:W3CDTF">2017-03-20T09:42:03Z</dcterms:created>
  <dcterms:modified xsi:type="dcterms:W3CDTF">2017-03-21T09:48:17Z</dcterms:modified>
</cp:coreProperties>
</file>